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801d4706faaf6e0/Desktop/BUDGET 2023-24/"/>
    </mc:Choice>
  </mc:AlternateContent>
  <xr:revisionPtr revIDLastSave="519" documentId="8_{F9D75839-8667-4085-8416-6FFC4D03E132}" xr6:coauthVersionLast="47" xr6:coauthVersionMax="47" xr10:uidLastSave="{6E1D3CBF-2C48-4CAC-AA4C-32E8E5E60449}"/>
  <bookViews>
    <workbookView minimized="1" xWindow="2304" yWindow="2304" windowWidth="17280" windowHeight="8964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Sheet1!$A$1:$E$145</definedName>
  </definedNames>
  <calcPr calcId="191029" iterate="1" iterateCount="1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3" i="1" l="1"/>
  <c r="B114" i="1"/>
  <c r="B94" i="1"/>
  <c r="B76" i="1"/>
  <c r="B68" i="1"/>
  <c r="B61" i="1"/>
  <c r="B49" i="1"/>
  <c r="D34" i="1"/>
  <c r="B39" i="1"/>
  <c r="B34" i="1"/>
  <c r="C94" i="1"/>
  <c r="C112" i="1" s="1"/>
  <c r="D94" i="1"/>
  <c r="D112" i="1" s="1"/>
  <c r="D113" i="1" l="1"/>
  <c r="C113" i="1"/>
  <c r="C81" i="1"/>
  <c r="C111" i="1" s="1"/>
  <c r="B81" i="1"/>
  <c r="C76" i="1"/>
  <c r="D76" i="1"/>
  <c r="D49" i="1"/>
  <c r="D107" i="1" s="1"/>
  <c r="C49" i="1"/>
  <c r="C107" i="1" s="1"/>
  <c r="C34" i="1"/>
  <c r="C105" i="1" s="1"/>
  <c r="D105" i="1"/>
  <c r="D81" i="1" l="1"/>
  <c r="D111" i="1" s="1"/>
  <c r="D68" i="1" l="1"/>
  <c r="D109" i="1" s="1"/>
  <c r="D61" i="1" l="1"/>
  <c r="D108" i="1" s="1"/>
  <c r="D39" i="1"/>
  <c r="D106" i="1" s="1"/>
  <c r="C68" i="1"/>
  <c r="C109" i="1" s="1"/>
  <c r="C39" i="1"/>
  <c r="C106" i="1" s="1"/>
  <c r="D123" i="1"/>
  <c r="C123" i="1"/>
  <c r="C61" i="1"/>
  <c r="C108" i="1" s="1"/>
  <c r="D114" i="1" l="1"/>
  <c r="D124" i="1" s="1"/>
  <c r="C114" i="1"/>
  <c r="C1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6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from drainage reserve
quote awaited</t>
        </r>
      </text>
    </comment>
  </commentList>
</comments>
</file>

<file path=xl/sharedStrings.xml><?xml version="1.0" encoding="utf-8"?>
<sst xmlns="http://schemas.openxmlformats.org/spreadsheetml/2006/main" count="175" uniqueCount="129">
  <si>
    <t>EXPENDITURE - REVENUE</t>
  </si>
  <si>
    <t>RBL Poppy Appeal</t>
  </si>
  <si>
    <t>Total</t>
  </si>
  <si>
    <t>SUMMARIES</t>
  </si>
  <si>
    <t>INCOME - REVENUE</t>
  </si>
  <si>
    <t>Agency Services (Wayleave)</t>
  </si>
  <si>
    <t>Bank Interest</t>
  </si>
  <si>
    <t>Election</t>
  </si>
  <si>
    <t>Village Hall</t>
  </si>
  <si>
    <t>Training (Clerk &amp; Councillors)</t>
  </si>
  <si>
    <t>Councillors Expenses</t>
  </si>
  <si>
    <t>Publications</t>
  </si>
  <si>
    <t>Capital Projects</t>
  </si>
  <si>
    <t xml:space="preserve">Total Gross Expenditure </t>
  </si>
  <si>
    <t>Net Expenditure</t>
  </si>
  <si>
    <t xml:space="preserve">Legal Expenses </t>
  </si>
  <si>
    <t>Filestream</t>
  </si>
  <si>
    <t>Photocopying /Stationery</t>
  </si>
  <si>
    <t>Bank charges</t>
  </si>
  <si>
    <t>FIT (inc.. Backdated payments)</t>
  </si>
  <si>
    <t>Scribe Package</t>
  </si>
  <si>
    <t>Cost Centre - Administration</t>
  </si>
  <si>
    <t>Estimate</t>
  </si>
  <si>
    <t>Grants inc CAB</t>
  </si>
  <si>
    <t>Cost Centre - Clerk</t>
  </si>
  <si>
    <t>PAYE</t>
  </si>
  <si>
    <t>Salary</t>
  </si>
  <si>
    <t>Expenses</t>
  </si>
  <si>
    <t>Cost Centre - Churchyards</t>
  </si>
  <si>
    <t>Banningham</t>
  </si>
  <si>
    <t>Colby</t>
  </si>
  <si>
    <t>Cost Centre - 137 Payments</t>
  </si>
  <si>
    <t>Cost Centre - Village Green</t>
  </si>
  <si>
    <t>Bowls Club Lease</t>
  </si>
  <si>
    <t>Cost Centre - Playing Field</t>
  </si>
  <si>
    <t xml:space="preserve">Grounds Maint. </t>
  </si>
  <si>
    <t>Drainage, ditch clearance</t>
  </si>
  <si>
    <t>Cost Centre - Telephone Kiosk</t>
  </si>
  <si>
    <t>Cost Centre - Village Hall</t>
  </si>
  <si>
    <t>Events</t>
  </si>
  <si>
    <t>Electricity</t>
  </si>
  <si>
    <t>Repairs</t>
  </si>
  <si>
    <t>Waste Collection</t>
  </si>
  <si>
    <t>Heating Oil</t>
  </si>
  <si>
    <t>Grounds Maintenance</t>
  </si>
  <si>
    <t>Website, domain name &amp; email</t>
  </si>
  <si>
    <t>Caretaking</t>
  </si>
  <si>
    <t>Window Cleaning</t>
  </si>
  <si>
    <t>Decoration</t>
  </si>
  <si>
    <t>Fire Equipment Service</t>
  </si>
  <si>
    <t xml:space="preserve"> Administration</t>
  </si>
  <si>
    <t>Clerk</t>
  </si>
  <si>
    <t>s.137</t>
  </si>
  <si>
    <t>Churchyards</t>
  </si>
  <si>
    <t>Village Green</t>
  </si>
  <si>
    <t>Playing Field</t>
  </si>
  <si>
    <t>Telephone Kiosk</t>
  </si>
  <si>
    <t>Allotment Rents &amp; Arable Land</t>
  </si>
  <si>
    <t>Recycling credit</t>
  </si>
  <si>
    <t>see earmarked reserves</t>
  </si>
  <si>
    <t>Data Protection Fee to ICO</t>
  </si>
  <si>
    <t>Miscellaneous</t>
  </si>
  <si>
    <t>2021/22</t>
  </si>
  <si>
    <t>Tree project</t>
  </si>
  <si>
    <t>Signage</t>
  </si>
  <si>
    <t>Hedge cutting</t>
  </si>
  <si>
    <t>Village Signs</t>
  </si>
  <si>
    <t>Notes</t>
  </si>
  <si>
    <t>Repairs/Decoration</t>
  </si>
  <si>
    <t>Display Equipment</t>
  </si>
  <si>
    <t>Water/Sewerage</t>
  </si>
  <si>
    <t>Cost Centre - Village Signs</t>
  </si>
  <si>
    <t>Internal Audit Fees</t>
  </si>
  <si>
    <t>Video Conferencing</t>
  </si>
  <si>
    <t>External Audit Fee</t>
  </si>
  <si>
    <t>2022/23</t>
  </si>
  <si>
    <t>NI @15.5%</t>
  </si>
  <si>
    <t>Work from home allowance</t>
  </si>
  <si>
    <t>Telephone/Broadband</t>
  </si>
  <si>
    <t>Path Works</t>
  </si>
  <si>
    <t xml:space="preserve">PRECEPT REQUIREMENT </t>
  </si>
  <si>
    <t>2023/24</t>
  </si>
  <si>
    <t>COLBY/BANNINGHAM PARISH COUNCIL -DRAFT BUDGET 2023-24  FOR PC 16/11/22</t>
  </si>
  <si>
    <t>COLBY/BANNINGHAM PARISH COUNCIL  DRAFT BUDGET 2023-24  FOR PC 16/11/22</t>
  </si>
  <si>
    <t>Cancelled</t>
  </si>
  <si>
    <t>Reserve if needed</t>
  </si>
  <si>
    <t>22-23 budget not full year</t>
  </si>
  <si>
    <t>Bulb planting</t>
  </si>
  <si>
    <t>Plus 7.5%</t>
  </si>
  <si>
    <t>No change</t>
  </si>
  <si>
    <t>Estimate for elections and audit training</t>
  </si>
  <si>
    <t xml:space="preserve">Plus 7.5% </t>
  </si>
  <si>
    <t>Plus 7.5 %</t>
  </si>
  <si>
    <t>£30 more than current year</t>
  </si>
  <si>
    <t>Subscriptions, SLCC, NALC, Parish Online, CAN</t>
  </si>
  <si>
    <t>Pension at 15%</t>
  </si>
  <si>
    <t>Included in salary for purposes of calculating precept</t>
  </si>
  <si>
    <t>Column 2 - Reforecast of current year's expenditure and income</t>
  </si>
  <si>
    <t>Column 4 - Notes on proposed budget</t>
  </si>
  <si>
    <t>COLBY/BANNINGHAM PARISH COUNCIL - DRAFT BUDGET 2023-24  FOR PC 18/01/23</t>
  </si>
  <si>
    <t>Insurance (Inc Village Hall)</t>
  </si>
  <si>
    <t>All figures exclude VAT.</t>
  </si>
  <si>
    <t>None anticipated - spend will be this financial year</t>
  </si>
  <si>
    <t>No NI payable</t>
  </si>
  <si>
    <t>Team Leader salary not in original budget</t>
  </si>
  <si>
    <t>Now includes Team Leader salary</t>
  </si>
  <si>
    <t>Re-forecast</t>
  </si>
  <si>
    <t>Column 3 - Estimate of budget costs and income for the next financial yeat to 31st March 2024</t>
  </si>
  <si>
    <t>Column 1 - Estimated expenditiure and income for the year ended 31st March 2022 used to calculate current year's precept</t>
  </si>
  <si>
    <t>(Remove Village Hall)</t>
  </si>
  <si>
    <t xml:space="preserve">                        (Remove Village Hall)</t>
  </si>
  <si>
    <t>Precept Calculation 23/24</t>
  </si>
  <si>
    <t>Estimated net expenditure</t>
  </si>
  <si>
    <t>£190 less than current year</t>
  </si>
  <si>
    <t>£1 more than current year</t>
  </si>
  <si>
    <t>£142 less than current year</t>
  </si>
  <si>
    <t>£89 less than current year</t>
  </si>
  <si>
    <t>Year</t>
  </si>
  <si>
    <t>Tax Base</t>
  </si>
  <si>
    <t>Band D</t>
  </si>
  <si>
    <t xml:space="preserve">£282 less than current year </t>
  </si>
  <si>
    <t>Plus 15% Inflation and increase due to improvements to Hall during the year</t>
  </si>
  <si>
    <t>Contract quote c15% increase</t>
  </si>
  <si>
    <t>None anticipated 2023/24</t>
  </si>
  <si>
    <t>Contract quaote c15% increase</t>
  </si>
  <si>
    <t>No spend yet in current year</t>
  </si>
  <si>
    <t>Reduced quote this year</t>
  </si>
  <si>
    <t>Added for 23/24</t>
  </si>
  <si>
    <t>£270 more than last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</si>
</sst>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15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.5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/>
    <xf numFmtId="0" fontId="6" fillId="0" borderId="0" xfId="0" applyFont="1"/>
    <xf numFmtId="2" fontId="3" fillId="0" borderId="0" xfId="0" applyNumberFormat="1" applyFont="1"/>
    <xf numFmtId="2" fontId="0" fillId="0" borderId="0" xfId="0" applyNumberFormat="1"/>
    <xf numFmtId="2" fontId="4" fillId="0" borderId="0" xfId="0" applyNumberFormat="1" applyFon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left"/>
    </xf>
    <xf numFmtId="0" fontId="0" fillId="0" borderId="9" xfId="0" applyBorder="1"/>
    <xf numFmtId="2" fontId="0" fillId="0" borderId="7" xfId="0" applyNumberFormat="1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2" fontId="2" fillId="0" borderId="2" xfId="0" applyNumberFormat="1" applyFont="1" applyBorder="1"/>
    <xf numFmtId="2" fontId="11" fillId="0" borderId="2" xfId="0" applyNumberFormat="1" applyFont="1" applyBorder="1"/>
    <xf numFmtId="0" fontId="13" fillId="0" borderId="0" xfId="0" applyFont="1"/>
    <xf numFmtId="2" fontId="13" fillId="0" borderId="2" xfId="0" applyNumberFormat="1" applyFont="1" applyBorder="1"/>
    <xf numFmtId="2" fontId="12" fillId="0" borderId="2" xfId="0" applyNumberFormat="1" applyFont="1" applyBorder="1" applyAlignment="1">
      <alignment horizontal="right"/>
    </xf>
    <xf numFmtId="0" fontId="13" fillId="0" borderId="20" xfId="0" applyFont="1" applyBorder="1"/>
    <xf numFmtId="2" fontId="11" fillId="0" borderId="2" xfId="0" applyNumberFormat="1" applyFont="1" applyBorder="1" applyAlignment="1">
      <alignment horizontal="left"/>
    </xf>
    <xf numFmtId="2" fontId="13" fillId="0" borderId="2" xfId="0" applyNumberFormat="1" applyFont="1" applyBorder="1" applyAlignment="1">
      <alignment horizontal="left" vertical="top"/>
    </xf>
    <xf numFmtId="0" fontId="13" fillId="0" borderId="2" xfId="0" applyFont="1" applyBorder="1"/>
    <xf numFmtId="0" fontId="12" fillId="0" borderId="2" xfId="0" applyFont="1" applyBorder="1" applyAlignment="1">
      <alignment horizontal="right"/>
    </xf>
    <xf numFmtId="0" fontId="12" fillId="0" borderId="0" xfId="0" applyFont="1" applyAlignment="1">
      <alignment horizontal="left"/>
    </xf>
    <xf numFmtId="2" fontId="12" fillId="0" borderId="2" xfId="0" applyNumberFormat="1" applyFont="1" applyBorder="1"/>
    <xf numFmtId="2" fontId="11" fillId="0" borderId="2" xfId="0" applyNumberFormat="1" applyFont="1" applyBorder="1" applyAlignment="1">
      <alignment horizontal="left" vertical="top"/>
    </xf>
    <xf numFmtId="0" fontId="11" fillId="0" borderId="2" xfId="0" applyFont="1" applyBorder="1"/>
    <xf numFmtId="0" fontId="13" fillId="0" borderId="13" xfId="0" applyFont="1" applyBorder="1"/>
    <xf numFmtId="0" fontId="11" fillId="0" borderId="2" xfId="0" applyFont="1" applyBorder="1" applyAlignment="1">
      <alignment horizontal="right"/>
    </xf>
    <xf numFmtId="0" fontId="13" fillId="0" borderId="4" xfId="0" applyFont="1" applyBorder="1"/>
    <xf numFmtId="0" fontId="11" fillId="0" borderId="7" xfId="0" applyFont="1" applyBorder="1"/>
    <xf numFmtId="0" fontId="13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4" xfId="0" applyFont="1" applyBorder="1"/>
    <xf numFmtId="0" fontId="13" fillId="0" borderId="16" xfId="0" applyFont="1" applyBorder="1"/>
    <xf numFmtId="0" fontId="13" fillId="0" borderId="0" xfId="0" applyFont="1" applyAlignment="1">
      <alignment horizontal="justify" vertical="center"/>
    </xf>
    <xf numFmtId="2" fontId="11" fillId="0" borderId="7" xfId="0" applyNumberFormat="1" applyFont="1" applyBorder="1"/>
    <xf numFmtId="2" fontId="12" fillId="0" borderId="4" xfId="0" applyNumberFormat="1" applyFont="1" applyBorder="1" applyAlignment="1">
      <alignment horizontal="right"/>
    </xf>
    <xf numFmtId="2" fontId="13" fillId="0" borderId="11" xfId="0" applyNumberFormat="1" applyFont="1" applyBorder="1"/>
    <xf numFmtId="2" fontId="12" fillId="0" borderId="25" xfId="0" applyNumberFormat="1" applyFont="1" applyBorder="1" applyAlignment="1">
      <alignment horizontal="right"/>
    </xf>
    <xf numFmtId="0" fontId="13" fillId="0" borderId="7" xfId="0" applyFont="1" applyBorder="1"/>
    <xf numFmtId="0" fontId="0" fillId="0" borderId="27" xfId="0" applyBorder="1"/>
    <xf numFmtId="0" fontId="13" fillId="0" borderId="27" xfId="0" applyFont="1" applyBorder="1"/>
    <xf numFmtId="2" fontId="13" fillId="0" borderId="27" xfId="0" applyNumberFormat="1" applyFont="1" applyBorder="1"/>
    <xf numFmtId="2" fontId="0" fillId="0" borderId="8" xfId="0" applyNumberFormat="1" applyBorder="1"/>
    <xf numFmtId="2" fontId="3" fillId="0" borderId="3" xfId="0" applyNumberFormat="1" applyFont="1" applyBorder="1" applyAlignment="1">
      <alignment horizontal="right"/>
    </xf>
    <xf numFmtId="0" fontId="0" fillId="0" borderId="20" xfId="0" applyBorder="1"/>
    <xf numFmtId="0" fontId="0" fillId="0" borderId="25" xfId="0" applyBorder="1"/>
    <xf numFmtId="0" fontId="0" fillId="0" borderId="23" xfId="0" applyBorder="1"/>
    <xf numFmtId="0" fontId="13" fillId="0" borderId="28" xfId="0" applyFont="1" applyBorder="1"/>
    <xf numFmtId="0" fontId="13" fillId="0" borderId="23" xfId="0" applyFont="1" applyBorder="1"/>
    <xf numFmtId="0" fontId="13" fillId="0" borderId="11" xfId="0" applyFont="1" applyBorder="1"/>
    <xf numFmtId="0" fontId="13" fillId="0" borderId="21" xfId="0" applyFont="1" applyBorder="1"/>
    <xf numFmtId="2" fontId="12" fillId="0" borderId="29" xfId="0" applyNumberFormat="1" applyFont="1" applyBorder="1" applyAlignment="1">
      <alignment horizontal="right"/>
    </xf>
    <xf numFmtId="0" fontId="13" fillId="2" borderId="2" xfId="0" applyFont="1" applyFill="1" applyBorder="1"/>
    <xf numFmtId="0" fontId="11" fillId="0" borderId="25" xfId="0" applyFont="1" applyBorder="1"/>
    <xf numFmtId="0" fontId="12" fillId="3" borderId="1" xfId="0" applyFont="1" applyFill="1" applyBorder="1"/>
    <xf numFmtId="2" fontId="12" fillId="3" borderId="1" xfId="0" applyNumberFormat="1" applyFont="1" applyFill="1" applyBorder="1"/>
    <xf numFmtId="2" fontId="13" fillId="3" borderId="1" xfId="0" applyNumberFormat="1" applyFont="1" applyFill="1" applyBorder="1"/>
    <xf numFmtId="2" fontId="13" fillId="3" borderId="10" xfId="0" applyNumberFormat="1" applyFont="1" applyFill="1" applyBorder="1"/>
    <xf numFmtId="2" fontId="12" fillId="3" borderId="24" xfId="0" applyNumberFormat="1" applyFont="1" applyFill="1" applyBorder="1"/>
    <xf numFmtId="2" fontId="12" fillId="3" borderId="22" xfId="0" applyNumberFormat="1" applyFont="1" applyFill="1" applyBorder="1"/>
    <xf numFmtId="0" fontId="13" fillId="3" borderId="1" xfId="0" applyFont="1" applyFill="1" applyBorder="1"/>
    <xf numFmtId="0" fontId="13" fillId="3" borderId="22" xfId="0" applyFont="1" applyFill="1" applyBorder="1"/>
    <xf numFmtId="2" fontId="13" fillId="3" borderId="31" xfId="0" applyNumberFormat="1" applyFont="1" applyFill="1" applyBorder="1"/>
    <xf numFmtId="2" fontId="13" fillId="3" borderId="26" xfId="0" applyNumberFormat="1" applyFont="1" applyFill="1" applyBorder="1"/>
    <xf numFmtId="0" fontId="0" fillId="3" borderId="0" xfId="0" applyFill="1"/>
    <xf numFmtId="0" fontId="13" fillId="3" borderId="0" xfId="0" applyFont="1" applyFill="1"/>
    <xf numFmtId="0" fontId="12" fillId="3" borderId="9" xfId="0" applyFont="1" applyFill="1" applyBorder="1"/>
    <xf numFmtId="0" fontId="12" fillId="3" borderId="22" xfId="0" applyFont="1" applyFill="1" applyBorder="1"/>
    <xf numFmtId="2" fontId="13" fillId="3" borderId="30" xfId="0" applyNumberFormat="1" applyFont="1" applyFill="1" applyBorder="1"/>
    <xf numFmtId="0" fontId="13" fillId="3" borderId="10" xfId="0" applyFont="1" applyFill="1" applyBorder="1"/>
    <xf numFmtId="2" fontId="13" fillId="3" borderId="24" xfId="0" applyNumberFormat="1" applyFont="1" applyFill="1" applyBorder="1"/>
    <xf numFmtId="0" fontId="13" fillId="3" borderId="26" xfId="0" applyFont="1" applyFill="1" applyBorder="1"/>
    <xf numFmtId="0" fontId="13" fillId="3" borderId="9" xfId="0" applyFont="1" applyFill="1" applyBorder="1"/>
    <xf numFmtId="0" fontId="13" fillId="3" borderId="5" xfId="0" applyFont="1" applyFill="1" applyBorder="1"/>
    <xf numFmtId="2" fontId="13" fillId="2" borderId="3" xfId="0" applyNumberFormat="1" applyFont="1" applyFill="1" applyBorder="1"/>
    <xf numFmtId="4" fontId="13" fillId="2" borderId="3" xfId="0" applyNumberFormat="1" applyFont="1" applyFill="1" applyBorder="1"/>
    <xf numFmtId="0" fontId="13" fillId="0" borderId="2" xfId="0" applyFont="1" applyBorder="1" applyAlignment="1">
      <alignment horizontal="right"/>
    </xf>
    <xf numFmtId="2" fontId="13" fillId="4" borderId="1" xfId="0" applyNumberFormat="1" applyFont="1" applyFill="1" applyBorder="1"/>
    <xf numFmtId="2" fontId="13" fillId="5" borderId="1" xfId="0" applyNumberFormat="1" applyFont="1" applyFill="1" applyBorder="1"/>
    <xf numFmtId="2" fontId="12" fillId="3" borderId="3" xfId="0" applyNumberFormat="1" applyFont="1" applyFill="1" applyBorder="1" applyAlignment="1">
      <alignment horizontal="center"/>
    </xf>
    <xf numFmtId="2" fontId="13" fillId="3" borderId="3" xfId="0" applyNumberFormat="1" applyFont="1" applyFill="1" applyBorder="1"/>
    <xf numFmtId="4" fontId="13" fillId="3" borderId="3" xfId="0" applyNumberFormat="1" applyFont="1" applyFill="1" applyBorder="1"/>
    <xf numFmtId="4" fontId="13" fillId="3" borderId="6" xfId="0" applyNumberFormat="1" applyFont="1" applyFill="1" applyBorder="1"/>
    <xf numFmtId="0" fontId="13" fillId="3" borderId="14" xfId="0" applyFont="1" applyFill="1" applyBorder="1"/>
    <xf numFmtId="2" fontId="12" fillId="3" borderId="8" xfId="0" applyNumberFormat="1" applyFont="1" applyFill="1" applyBorder="1" applyAlignment="1">
      <alignment horizontal="center"/>
    </xf>
    <xf numFmtId="0" fontId="13" fillId="3" borderId="3" xfId="0" applyFont="1" applyFill="1" applyBorder="1"/>
    <xf numFmtId="0" fontId="13" fillId="3" borderId="6" xfId="0" applyFont="1" applyFill="1" applyBorder="1"/>
    <xf numFmtId="0" fontId="13" fillId="3" borderId="12" xfId="0" applyFont="1" applyFill="1" applyBorder="1"/>
    <xf numFmtId="0" fontId="13" fillId="3" borderId="19" xfId="0" applyFont="1" applyFill="1" applyBorder="1"/>
    <xf numFmtId="0" fontId="13" fillId="3" borderId="8" xfId="0" applyFont="1" applyFill="1" applyBorder="1"/>
    <xf numFmtId="2" fontId="12" fillId="3" borderId="3" xfId="0" applyNumberFormat="1" applyFont="1" applyFill="1" applyBorder="1" applyAlignment="1">
      <alignment horizontal="right"/>
    </xf>
    <xf numFmtId="0" fontId="14" fillId="3" borderId="3" xfId="0" applyFont="1" applyFill="1" applyBorder="1"/>
    <xf numFmtId="2" fontId="12" fillId="3" borderId="5" xfId="0" applyNumberFormat="1" applyFont="1" applyFill="1" applyBorder="1"/>
    <xf numFmtId="0" fontId="12" fillId="3" borderId="5" xfId="0" applyFont="1" applyFill="1" applyBorder="1"/>
    <xf numFmtId="0" fontId="13" fillId="2" borderId="6" xfId="0" applyFont="1" applyFill="1" applyBorder="1"/>
    <xf numFmtId="0" fontId="12" fillId="5" borderId="18" xfId="0" applyFont="1" applyFill="1" applyBorder="1"/>
    <xf numFmtId="6" fontId="13" fillId="5" borderId="19" xfId="0" applyNumberFormat="1" applyFont="1" applyFill="1" applyBorder="1"/>
    <xf numFmtId="0" fontId="13" fillId="5" borderId="19" xfId="0" applyFont="1" applyFill="1" applyBorder="1"/>
    <xf numFmtId="8" fontId="13" fillId="5" borderId="19" xfId="0" applyNumberFormat="1" applyFont="1" applyFill="1" applyBorder="1"/>
    <xf numFmtId="2" fontId="13" fillId="5" borderId="10" xfId="0" applyNumberFormat="1" applyFont="1" applyFill="1" applyBorder="1"/>
    <xf numFmtId="6" fontId="13" fillId="3" borderId="12" xfId="0" applyNumberFormat="1" applyFont="1" applyFill="1" applyBorder="1"/>
    <xf numFmtId="8" fontId="13" fillId="3" borderId="12" xfId="0" applyNumberFormat="1" applyFont="1" applyFill="1" applyBorder="1"/>
    <xf numFmtId="0" fontId="13" fillId="3" borderId="17" xfId="0" applyFont="1" applyFill="1" applyBorder="1" applyAlignment="1">
      <alignment horizontal="left"/>
    </xf>
    <xf numFmtId="6" fontId="13" fillId="3" borderId="0" xfId="0" applyNumberFormat="1" applyFont="1" applyFill="1"/>
    <xf numFmtId="8" fontId="13" fillId="3" borderId="0" xfId="0" applyNumberFormat="1" applyFont="1" applyFill="1"/>
    <xf numFmtId="0" fontId="13" fillId="3" borderId="15" xfId="0" applyFont="1" applyFill="1" applyBorder="1"/>
    <xf numFmtId="2" fontId="13" fillId="3" borderId="9" xfId="0" applyNumberFormat="1" applyFont="1" applyFill="1" applyBorder="1"/>
    <xf numFmtId="2" fontId="13" fillId="3" borderId="8" xfId="0" applyNumberFormat="1" applyFont="1" applyFill="1" applyBorder="1"/>
    <xf numFmtId="2" fontId="13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5"/>
  <sheetViews>
    <sheetView tabSelected="1" view="pageLayout" topLeftCell="A119" zoomScaleNormal="100" workbookViewId="0">
      <selection activeCell="E138" sqref="E138"/>
    </sheetView>
  </sheetViews>
  <sheetFormatPr defaultRowHeight="13.2" x14ac:dyDescent="0.25"/>
  <cols>
    <col min="1" max="1" width="32.44140625" customWidth="1"/>
    <col min="2" max="2" width="13.5546875" customWidth="1"/>
    <col min="3" max="3" width="12.5546875" customWidth="1"/>
    <col min="4" max="4" width="12.109375" customWidth="1"/>
    <col min="5" max="5" width="67.44140625" customWidth="1"/>
  </cols>
  <sheetData>
    <row r="1" spans="1:7" ht="15.6" x14ac:dyDescent="0.3">
      <c r="A1" s="11" t="s">
        <v>99</v>
      </c>
    </row>
    <row r="2" spans="1:7" ht="15.6" x14ac:dyDescent="0.3">
      <c r="A2" s="11"/>
    </row>
    <row r="3" spans="1:7" ht="15.6" x14ac:dyDescent="0.3">
      <c r="A3" s="11" t="s">
        <v>108</v>
      </c>
    </row>
    <row r="4" spans="1:7" ht="15.6" x14ac:dyDescent="0.3">
      <c r="A4" s="11" t="s">
        <v>97</v>
      </c>
    </row>
    <row r="5" spans="1:7" ht="15.6" x14ac:dyDescent="0.3">
      <c r="A5" s="11" t="s">
        <v>107</v>
      </c>
    </row>
    <row r="6" spans="1:7" ht="15.6" x14ac:dyDescent="0.3">
      <c r="A6" s="11" t="s">
        <v>98</v>
      </c>
    </row>
    <row r="7" spans="1:7" ht="15.6" x14ac:dyDescent="0.3">
      <c r="A7" s="11"/>
    </row>
    <row r="8" spans="1:7" ht="15.6" x14ac:dyDescent="0.3">
      <c r="A8" s="11" t="s">
        <v>101</v>
      </c>
    </row>
    <row r="9" spans="1:7" ht="15.6" x14ac:dyDescent="0.3">
      <c r="A9" s="11"/>
    </row>
    <row r="10" spans="1:7" ht="16.2" thickBot="1" x14ac:dyDescent="0.35">
      <c r="A10" s="11"/>
    </row>
    <row r="11" spans="1:7" x14ac:dyDescent="0.25">
      <c r="A11" s="13"/>
      <c r="B11" s="12">
        <v>1</v>
      </c>
      <c r="C11" s="12">
        <v>5</v>
      </c>
      <c r="D11" s="12">
        <v>6</v>
      </c>
      <c r="E11" s="48"/>
      <c r="F11" s="51"/>
      <c r="G11" s="52"/>
    </row>
    <row r="12" spans="1:7" ht="15.6" x14ac:dyDescent="0.3">
      <c r="A12" s="17" t="s">
        <v>0</v>
      </c>
      <c r="B12" s="1"/>
      <c r="C12" s="1"/>
      <c r="D12" s="1"/>
      <c r="E12" s="49"/>
      <c r="F12" s="45"/>
      <c r="G12" s="50"/>
    </row>
    <row r="13" spans="1:7" ht="13.8" x14ac:dyDescent="0.25">
      <c r="A13" s="18" t="s">
        <v>21</v>
      </c>
      <c r="B13" s="60" t="s">
        <v>75</v>
      </c>
      <c r="C13" s="60" t="s">
        <v>75</v>
      </c>
      <c r="D13" s="60" t="s">
        <v>81</v>
      </c>
      <c r="E13" s="85" t="s">
        <v>67</v>
      </c>
      <c r="F13" s="46"/>
      <c r="G13" s="22"/>
    </row>
    <row r="14" spans="1:7" ht="13.8" x14ac:dyDescent="0.25">
      <c r="A14" s="20"/>
      <c r="B14" s="61" t="s">
        <v>22</v>
      </c>
      <c r="C14" s="61" t="s">
        <v>106</v>
      </c>
      <c r="D14" s="60" t="s">
        <v>22</v>
      </c>
      <c r="E14" s="86"/>
      <c r="F14" s="46"/>
      <c r="G14" s="22"/>
    </row>
    <row r="15" spans="1:7" ht="13.8" x14ac:dyDescent="0.25">
      <c r="A15" s="20" t="s">
        <v>18</v>
      </c>
      <c r="B15" s="62">
        <v>72</v>
      </c>
      <c r="C15" s="62">
        <v>72</v>
      </c>
      <c r="D15" s="62">
        <v>78</v>
      </c>
      <c r="E15" s="86" t="s">
        <v>88</v>
      </c>
      <c r="F15" s="46"/>
      <c r="G15" s="22"/>
    </row>
    <row r="16" spans="1:7" ht="13.8" x14ac:dyDescent="0.25">
      <c r="A16" s="20" t="s">
        <v>10</v>
      </c>
      <c r="B16" s="62">
        <v>50</v>
      </c>
      <c r="C16" s="62">
        <v>0</v>
      </c>
      <c r="D16" s="62">
        <v>50</v>
      </c>
      <c r="E16" s="86" t="s">
        <v>89</v>
      </c>
      <c r="F16" s="46"/>
      <c r="G16" s="22"/>
    </row>
    <row r="17" spans="1:7" ht="13.8" x14ac:dyDescent="0.25">
      <c r="A17" s="20" t="s">
        <v>60</v>
      </c>
      <c r="B17" s="62">
        <v>35</v>
      </c>
      <c r="C17" s="62">
        <v>35</v>
      </c>
      <c r="D17" s="62">
        <v>38</v>
      </c>
      <c r="E17" s="86" t="s">
        <v>88</v>
      </c>
      <c r="F17" s="46"/>
      <c r="G17" s="22"/>
    </row>
    <row r="18" spans="1:7" ht="13.8" x14ac:dyDescent="0.25">
      <c r="A18" s="20" t="s">
        <v>7</v>
      </c>
      <c r="B18" s="62">
        <v>0</v>
      </c>
      <c r="C18" s="62">
        <v>0</v>
      </c>
      <c r="D18" s="62">
        <v>0</v>
      </c>
      <c r="E18" s="86" t="s">
        <v>85</v>
      </c>
      <c r="F18" s="46"/>
      <c r="G18" s="22"/>
    </row>
    <row r="19" spans="1:7" ht="13.8" x14ac:dyDescent="0.25">
      <c r="A19" s="20" t="s">
        <v>74</v>
      </c>
      <c r="B19" s="62">
        <v>200</v>
      </c>
      <c r="C19" s="62">
        <v>200</v>
      </c>
      <c r="D19" s="62">
        <v>215</v>
      </c>
      <c r="E19" s="86" t="s">
        <v>88</v>
      </c>
      <c r="F19" s="46"/>
      <c r="G19" s="22"/>
    </row>
    <row r="20" spans="1:7" ht="13.8" x14ac:dyDescent="0.25">
      <c r="A20" s="20" t="s">
        <v>16</v>
      </c>
      <c r="B20" s="62">
        <v>380</v>
      </c>
      <c r="C20" s="62">
        <v>184</v>
      </c>
      <c r="D20" s="84">
        <v>0</v>
      </c>
      <c r="E20" s="86" t="s">
        <v>84</v>
      </c>
      <c r="F20" s="46"/>
      <c r="G20" s="22"/>
    </row>
    <row r="21" spans="1:7" ht="13.8" x14ac:dyDescent="0.25">
      <c r="A21" s="20" t="s">
        <v>23</v>
      </c>
      <c r="B21" s="62">
        <v>100</v>
      </c>
      <c r="C21" s="62">
        <v>100</v>
      </c>
      <c r="D21" s="62">
        <v>108</v>
      </c>
      <c r="E21" s="86" t="s">
        <v>88</v>
      </c>
      <c r="F21" s="46"/>
      <c r="G21" s="22"/>
    </row>
    <row r="22" spans="1:7" ht="13.8" x14ac:dyDescent="0.25">
      <c r="A22" s="20" t="s">
        <v>100</v>
      </c>
      <c r="B22" s="62">
        <v>1750</v>
      </c>
      <c r="C22" s="83">
        <v>1930.78</v>
      </c>
      <c r="D22" s="83">
        <v>2220</v>
      </c>
      <c r="E22" s="86" t="s">
        <v>121</v>
      </c>
      <c r="F22" s="46"/>
      <c r="G22" s="22"/>
    </row>
    <row r="23" spans="1:7" ht="13.8" x14ac:dyDescent="0.25">
      <c r="A23" s="20" t="s">
        <v>72</v>
      </c>
      <c r="B23" s="62">
        <v>102</v>
      </c>
      <c r="C23" s="62">
        <v>100</v>
      </c>
      <c r="D23" s="62">
        <v>108</v>
      </c>
      <c r="E23" s="86" t="s">
        <v>88</v>
      </c>
      <c r="F23" s="46"/>
      <c r="G23" s="22"/>
    </row>
    <row r="24" spans="1:7" ht="13.8" x14ac:dyDescent="0.25">
      <c r="A24" s="20" t="s">
        <v>15</v>
      </c>
      <c r="B24" s="62">
        <v>250</v>
      </c>
      <c r="C24" s="62">
        <v>250</v>
      </c>
      <c r="D24" s="62">
        <v>0</v>
      </c>
      <c r="E24" s="86" t="s">
        <v>85</v>
      </c>
      <c r="F24" s="46"/>
      <c r="G24" s="22"/>
    </row>
    <row r="25" spans="1:7" ht="13.8" x14ac:dyDescent="0.25">
      <c r="A25" s="20" t="s">
        <v>61</v>
      </c>
      <c r="B25" s="62">
        <v>0</v>
      </c>
      <c r="C25" s="62">
        <v>0</v>
      </c>
      <c r="D25" s="62">
        <v>0</v>
      </c>
      <c r="E25" s="86" t="s">
        <v>89</v>
      </c>
      <c r="F25" s="46"/>
      <c r="G25" s="22"/>
    </row>
    <row r="26" spans="1:7" ht="13.8" x14ac:dyDescent="0.25">
      <c r="A26" s="20" t="s">
        <v>17</v>
      </c>
      <c r="B26" s="62">
        <v>250</v>
      </c>
      <c r="C26" s="62">
        <v>250</v>
      </c>
      <c r="D26" s="62">
        <v>270</v>
      </c>
      <c r="E26" s="86" t="s">
        <v>88</v>
      </c>
      <c r="F26" s="46"/>
      <c r="G26" s="22"/>
    </row>
    <row r="27" spans="1:7" ht="13.8" x14ac:dyDescent="0.25">
      <c r="A27" s="20" t="s">
        <v>11</v>
      </c>
      <c r="B27" s="62">
        <v>0</v>
      </c>
      <c r="C27" s="62">
        <v>0</v>
      </c>
      <c r="D27" s="62">
        <v>0</v>
      </c>
      <c r="E27" s="86" t="s">
        <v>89</v>
      </c>
      <c r="F27" s="46"/>
      <c r="G27" s="22"/>
    </row>
    <row r="28" spans="1:7" ht="13.8" x14ac:dyDescent="0.25">
      <c r="A28" s="20" t="s">
        <v>20</v>
      </c>
      <c r="B28" s="62">
        <v>295</v>
      </c>
      <c r="C28" s="62">
        <v>295</v>
      </c>
      <c r="D28" s="62">
        <v>317</v>
      </c>
      <c r="E28" s="86" t="s">
        <v>88</v>
      </c>
      <c r="F28" s="46"/>
      <c r="G28" s="22"/>
    </row>
    <row r="29" spans="1:7" ht="13.8" x14ac:dyDescent="0.25">
      <c r="A29" s="20" t="s">
        <v>64</v>
      </c>
      <c r="B29" s="62">
        <v>250</v>
      </c>
      <c r="C29" s="62">
        <v>250</v>
      </c>
      <c r="D29" s="84">
        <v>0</v>
      </c>
      <c r="E29" s="86" t="s">
        <v>102</v>
      </c>
      <c r="F29" s="46"/>
      <c r="G29" s="22"/>
    </row>
    <row r="30" spans="1:7" ht="13.8" x14ac:dyDescent="0.25">
      <c r="A30" s="20" t="s">
        <v>94</v>
      </c>
      <c r="B30" s="62">
        <v>325</v>
      </c>
      <c r="C30" s="62">
        <v>270</v>
      </c>
      <c r="D30" s="62">
        <v>290</v>
      </c>
      <c r="E30" s="86" t="s">
        <v>88</v>
      </c>
      <c r="F30" s="46"/>
      <c r="G30" s="22"/>
    </row>
    <row r="31" spans="1:7" ht="13.8" x14ac:dyDescent="0.25">
      <c r="A31" s="20" t="s">
        <v>9</v>
      </c>
      <c r="B31" s="62">
        <v>200</v>
      </c>
      <c r="C31" s="62">
        <v>215</v>
      </c>
      <c r="D31" s="62">
        <v>175</v>
      </c>
      <c r="E31" s="86" t="s">
        <v>90</v>
      </c>
      <c r="F31" s="46"/>
      <c r="G31" s="22"/>
    </row>
    <row r="32" spans="1:7" ht="13.8" x14ac:dyDescent="0.25">
      <c r="A32" s="20" t="s">
        <v>73</v>
      </c>
      <c r="B32" s="62">
        <v>72</v>
      </c>
      <c r="C32" s="62">
        <v>11.99</v>
      </c>
      <c r="D32" s="62">
        <v>0</v>
      </c>
      <c r="E32" s="86" t="s">
        <v>89</v>
      </c>
      <c r="F32" s="46"/>
      <c r="G32" s="22"/>
    </row>
    <row r="33" spans="1:7" ht="13.8" x14ac:dyDescent="0.25">
      <c r="A33" s="20" t="s">
        <v>45</v>
      </c>
      <c r="B33" s="63">
        <v>200</v>
      </c>
      <c r="C33" s="63">
        <v>142.38999999999999</v>
      </c>
      <c r="D33" s="63">
        <v>185</v>
      </c>
      <c r="E33" s="86" t="s">
        <v>91</v>
      </c>
      <c r="F33" s="46"/>
      <c r="G33" s="22"/>
    </row>
    <row r="34" spans="1:7" ht="14.4" thickBot="1" x14ac:dyDescent="0.3">
      <c r="A34" s="21" t="s">
        <v>2</v>
      </c>
      <c r="B34" s="64">
        <f>SUM(B15:B33)</f>
        <v>4531</v>
      </c>
      <c r="C34" s="64">
        <f>SUM(C15:C33)</f>
        <v>4306.16</v>
      </c>
      <c r="D34" s="64">
        <f>SUM(D15:D33)</f>
        <v>4054</v>
      </c>
      <c r="E34" s="80" t="s">
        <v>120</v>
      </c>
      <c r="F34" s="46"/>
      <c r="G34" s="22"/>
    </row>
    <row r="35" spans="1:7" ht="14.4" thickTop="1" x14ac:dyDescent="0.25">
      <c r="A35" s="21"/>
      <c r="B35" s="65"/>
      <c r="C35" s="65"/>
      <c r="D35" s="65"/>
      <c r="E35" s="86"/>
      <c r="F35" s="46"/>
      <c r="G35" s="22"/>
    </row>
    <row r="36" spans="1:7" ht="13.8" x14ac:dyDescent="0.25">
      <c r="A36" s="18" t="s">
        <v>28</v>
      </c>
      <c r="B36" s="66"/>
      <c r="C36" s="66"/>
      <c r="D36" s="66"/>
      <c r="E36" s="86"/>
      <c r="F36" s="46"/>
      <c r="G36" s="22"/>
    </row>
    <row r="37" spans="1:7" ht="13.8" x14ac:dyDescent="0.25">
      <c r="A37" s="20" t="s">
        <v>29</v>
      </c>
      <c r="B37" s="62">
        <v>200</v>
      </c>
      <c r="C37" s="62">
        <v>200</v>
      </c>
      <c r="D37" s="62">
        <v>215</v>
      </c>
      <c r="E37" s="86" t="s">
        <v>91</v>
      </c>
      <c r="F37" s="46"/>
      <c r="G37" s="22"/>
    </row>
    <row r="38" spans="1:7" ht="13.8" x14ac:dyDescent="0.25">
      <c r="A38" s="42" t="s">
        <v>30</v>
      </c>
      <c r="B38" s="63">
        <v>200</v>
      </c>
      <c r="C38" s="63">
        <v>200</v>
      </c>
      <c r="D38" s="63">
        <v>215</v>
      </c>
      <c r="E38" s="86" t="s">
        <v>92</v>
      </c>
      <c r="F38" s="46"/>
      <c r="G38" s="22"/>
    </row>
    <row r="39" spans="1:7" ht="14.4" thickBot="1" x14ac:dyDescent="0.3">
      <c r="A39" s="57" t="s">
        <v>2</v>
      </c>
      <c r="B39" s="64">
        <f>SUM(B37:B38)</f>
        <v>400</v>
      </c>
      <c r="C39" s="64">
        <f>SUM(C37:C38)</f>
        <v>400</v>
      </c>
      <c r="D39" s="64">
        <f>SUM(D37:D38)</f>
        <v>430</v>
      </c>
      <c r="E39" s="80" t="s">
        <v>93</v>
      </c>
      <c r="F39" s="46"/>
      <c r="G39" s="22"/>
    </row>
    <row r="40" spans="1:7" ht="14.4" thickTop="1" x14ac:dyDescent="0.25">
      <c r="A40" s="43"/>
      <c r="B40" s="67"/>
      <c r="C40" s="67"/>
      <c r="D40" s="67"/>
      <c r="E40" s="86"/>
      <c r="F40" s="46"/>
      <c r="G40" s="22"/>
    </row>
    <row r="41" spans="1:7" ht="13.8" x14ac:dyDescent="0.25">
      <c r="A41" s="23" t="s">
        <v>24</v>
      </c>
      <c r="B41" s="61"/>
      <c r="C41" s="61"/>
      <c r="D41" s="61"/>
      <c r="E41" s="86"/>
      <c r="F41" s="46"/>
      <c r="G41" s="22"/>
    </row>
    <row r="42" spans="1:7" ht="13.8" x14ac:dyDescent="0.25">
      <c r="A42" s="24" t="s">
        <v>25</v>
      </c>
      <c r="B42" s="62">
        <v>1205</v>
      </c>
      <c r="C42" s="62">
        <v>800</v>
      </c>
      <c r="D42" s="62">
        <v>0</v>
      </c>
      <c r="E42" s="86" t="s">
        <v>96</v>
      </c>
      <c r="F42" s="46"/>
      <c r="G42" s="22"/>
    </row>
    <row r="43" spans="1:7" ht="13.8" x14ac:dyDescent="0.25">
      <c r="A43" s="25" t="s">
        <v>26</v>
      </c>
      <c r="B43" s="62">
        <v>5320</v>
      </c>
      <c r="C43" s="62">
        <v>5300</v>
      </c>
      <c r="D43" s="83">
        <v>7000</v>
      </c>
      <c r="E43" s="87" t="s">
        <v>104</v>
      </c>
      <c r="F43" s="46"/>
      <c r="G43" s="22"/>
    </row>
    <row r="44" spans="1:7" ht="13.8" x14ac:dyDescent="0.25">
      <c r="A44" s="25" t="s">
        <v>27</v>
      </c>
      <c r="B44" s="62">
        <v>100</v>
      </c>
      <c r="C44" s="62">
        <v>50</v>
      </c>
      <c r="D44" s="62">
        <v>50</v>
      </c>
      <c r="E44" s="87"/>
      <c r="F44" s="46"/>
      <c r="G44" s="22"/>
    </row>
    <row r="45" spans="1:7" ht="13.8" x14ac:dyDescent="0.25">
      <c r="A45" s="25" t="s">
        <v>95</v>
      </c>
      <c r="B45" s="62">
        <v>1170.4000000000001</v>
      </c>
      <c r="C45" s="62">
        <v>620</v>
      </c>
      <c r="D45" s="84">
        <v>1000</v>
      </c>
      <c r="E45" s="87" t="s">
        <v>86</v>
      </c>
      <c r="F45" s="46"/>
      <c r="G45" s="22"/>
    </row>
    <row r="46" spans="1:7" ht="13.8" x14ac:dyDescent="0.25">
      <c r="A46" s="25" t="s">
        <v>76</v>
      </c>
      <c r="B46" s="62">
        <v>824.5</v>
      </c>
      <c r="C46" s="62">
        <v>0</v>
      </c>
      <c r="D46" s="84">
        <v>0</v>
      </c>
      <c r="E46" s="87" t="s">
        <v>103</v>
      </c>
      <c r="F46" s="46"/>
      <c r="G46" s="22"/>
    </row>
    <row r="47" spans="1:7" ht="13.8" x14ac:dyDescent="0.25">
      <c r="A47" s="25" t="s">
        <v>77</v>
      </c>
      <c r="B47" s="62">
        <v>260</v>
      </c>
      <c r="C47" s="62">
        <v>200</v>
      </c>
      <c r="D47" s="62">
        <v>550</v>
      </c>
      <c r="E47" s="87" t="s">
        <v>86</v>
      </c>
      <c r="F47" s="46"/>
      <c r="G47" s="22"/>
    </row>
    <row r="48" spans="1:7" ht="13.8" x14ac:dyDescent="0.25">
      <c r="A48" s="25" t="s">
        <v>78</v>
      </c>
      <c r="B48" s="68">
        <v>150</v>
      </c>
      <c r="C48" s="68">
        <v>144</v>
      </c>
      <c r="D48" s="68">
        <v>240</v>
      </c>
      <c r="E48" s="87" t="s">
        <v>86</v>
      </c>
      <c r="F48" s="46"/>
      <c r="G48" s="22"/>
    </row>
    <row r="49" spans="1:7" ht="14.4" thickBot="1" x14ac:dyDescent="0.3">
      <c r="A49" s="26" t="s">
        <v>2</v>
      </c>
      <c r="B49" s="64">
        <f>SUM(B42:B48)</f>
        <v>9029.9</v>
      </c>
      <c r="C49" s="64">
        <f>SUM(C42:C48)</f>
        <v>7114</v>
      </c>
      <c r="D49" s="64">
        <f>SUM(D42:D48)</f>
        <v>8840</v>
      </c>
      <c r="E49" s="81" t="s">
        <v>113</v>
      </c>
      <c r="F49" s="46"/>
      <c r="G49" s="22"/>
    </row>
    <row r="50" spans="1:7" ht="15" thickTop="1" thickBot="1" x14ac:dyDescent="0.3">
      <c r="A50" s="33"/>
      <c r="B50" s="69"/>
      <c r="C50" s="69"/>
      <c r="D50" s="77"/>
      <c r="E50" s="88"/>
      <c r="F50" s="46"/>
      <c r="G50" s="22"/>
    </row>
    <row r="51" spans="1:7" ht="13.8" x14ac:dyDescent="0.25">
      <c r="B51" s="70"/>
      <c r="C51" s="70"/>
      <c r="D51" s="70"/>
      <c r="E51" s="70"/>
      <c r="F51" s="46"/>
      <c r="G51" s="22"/>
    </row>
    <row r="52" spans="1:7" ht="13.8" x14ac:dyDescent="0.25">
      <c r="B52" s="70"/>
      <c r="C52" s="70"/>
      <c r="D52" s="70"/>
      <c r="E52" s="70"/>
      <c r="F52" s="46"/>
      <c r="G52" s="22"/>
    </row>
    <row r="53" spans="1:7" ht="13.8" x14ac:dyDescent="0.25">
      <c r="B53" s="70"/>
      <c r="C53" s="70"/>
      <c r="D53" s="70"/>
      <c r="E53" s="70"/>
      <c r="F53" s="46"/>
      <c r="G53" s="22"/>
    </row>
    <row r="54" spans="1:7" ht="13.8" x14ac:dyDescent="0.25">
      <c r="B54" s="70"/>
      <c r="C54" s="70"/>
      <c r="D54" s="70"/>
      <c r="E54" s="70"/>
      <c r="F54" s="46"/>
      <c r="G54" s="22"/>
    </row>
    <row r="55" spans="1:7" ht="13.8" x14ac:dyDescent="0.25">
      <c r="B55" s="70"/>
      <c r="C55" s="70"/>
      <c r="D55" s="70"/>
      <c r="E55" s="70"/>
      <c r="F55" s="55"/>
      <c r="G55" s="56"/>
    </row>
    <row r="56" spans="1:7" ht="14.4" thickBot="1" x14ac:dyDescent="0.3">
      <c r="A56" s="27" t="s">
        <v>82</v>
      </c>
      <c r="B56" s="71"/>
      <c r="C56" s="71"/>
      <c r="D56" s="71"/>
      <c r="E56" s="89"/>
      <c r="F56" s="31"/>
      <c r="G56" s="19"/>
    </row>
    <row r="57" spans="1:7" ht="13.8" x14ac:dyDescent="0.25">
      <c r="A57" s="44"/>
      <c r="B57" s="72" t="s">
        <v>75</v>
      </c>
      <c r="C57" s="72" t="s">
        <v>75</v>
      </c>
      <c r="D57" s="72" t="s">
        <v>81</v>
      </c>
      <c r="E57" s="90" t="s">
        <v>67</v>
      </c>
      <c r="F57" s="53"/>
      <c r="G57" s="54"/>
    </row>
    <row r="58" spans="1:7" ht="13.8" x14ac:dyDescent="0.25">
      <c r="A58" s="25"/>
      <c r="B58" s="61" t="s">
        <v>22</v>
      </c>
      <c r="C58" s="61" t="s">
        <v>106</v>
      </c>
      <c r="D58" s="60" t="s">
        <v>22</v>
      </c>
      <c r="E58" s="86"/>
      <c r="F58" s="46"/>
      <c r="G58" s="22"/>
    </row>
    <row r="59" spans="1:7" ht="13.8" x14ac:dyDescent="0.25">
      <c r="A59" s="18" t="s">
        <v>31</v>
      </c>
      <c r="B59" s="66"/>
      <c r="C59" s="66"/>
      <c r="D59" s="66"/>
      <c r="E59" s="86"/>
      <c r="F59" s="46"/>
      <c r="G59" s="22"/>
    </row>
    <row r="60" spans="1:7" ht="13.8" x14ac:dyDescent="0.25">
      <c r="A60" s="28" t="s">
        <v>1</v>
      </c>
      <c r="B60" s="63">
        <v>35</v>
      </c>
      <c r="C60" s="63">
        <v>32</v>
      </c>
      <c r="D60" s="63">
        <v>36</v>
      </c>
      <c r="E60" s="86" t="s">
        <v>88</v>
      </c>
      <c r="F60" s="46"/>
      <c r="G60" s="22"/>
    </row>
    <row r="61" spans="1:7" ht="14.4" thickBot="1" x14ac:dyDescent="0.3">
      <c r="A61" s="21" t="s">
        <v>2</v>
      </c>
      <c r="B61" s="64">
        <f>SUM(B60)</f>
        <v>35</v>
      </c>
      <c r="C61" s="64">
        <f>SUM(C60:C60)</f>
        <v>32</v>
      </c>
      <c r="D61" s="64">
        <f>SUM(D60:D60)</f>
        <v>36</v>
      </c>
      <c r="E61" s="80" t="s">
        <v>114</v>
      </c>
      <c r="F61" s="46"/>
      <c r="G61" s="22"/>
    </row>
    <row r="62" spans="1:7" ht="14.4" thickTop="1" x14ac:dyDescent="0.25">
      <c r="A62" s="20"/>
      <c r="B62" s="67"/>
      <c r="C62" s="67"/>
      <c r="D62" s="67"/>
      <c r="E62" s="86"/>
      <c r="F62" s="46"/>
      <c r="G62" s="22"/>
    </row>
    <row r="63" spans="1:7" ht="13.8" x14ac:dyDescent="0.25">
      <c r="A63" s="18" t="s">
        <v>34</v>
      </c>
      <c r="B63" s="62"/>
      <c r="C63" s="62"/>
      <c r="D63" s="62"/>
      <c r="E63" s="86"/>
      <c r="F63" s="46"/>
      <c r="G63" s="22"/>
    </row>
    <row r="64" spans="1:7" ht="13.8" x14ac:dyDescent="0.25">
      <c r="A64" s="20" t="s">
        <v>35</v>
      </c>
      <c r="B64" s="62">
        <v>1025</v>
      </c>
      <c r="C64" s="62">
        <v>1025</v>
      </c>
      <c r="D64" s="62">
        <v>1183</v>
      </c>
      <c r="E64" s="86" t="s">
        <v>122</v>
      </c>
      <c r="F64" s="47"/>
      <c r="G64" s="22"/>
    </row>
    <row r="65" spans="1:7" ht="13.8" x14ac:dyDescent="0.25">
      <c r="A65" s="20" t="s">
        <v>36</v>
      </c>
      <c r="B65" s="62">
        <v>300</v>
      </c>
      <c r="C65" s="62">
        <v>0</v>
      </c>
      <c r="D65" s="84">
        <v>0</v>
      </c>
      <c r="E65" s="86" t="s">
        <v>123</v>
      </c>
      <c r="F65" s="46"/>
      <c r="G65" s="22"/>
    </row>
    <row r="66" spans="1:7" ht="13.8" x14ac:dyDescent="0.25">
      <c r="A66" s="20" t="s">
        <v>63</v>
      </c>
      <c r="B66" s="62">
        <v>0</v>
      </c>
      <c r="C66" s="62">
        <v>0</v>
      </c>
      <c r="D66" s="62">
        <v>0</v>
      </c>
      <c r="E66" s="91" t="s">
        <v>85</v>
      </c>
      <c r="F66" s="46"/>
      <c r="G66" s="22"/>
    </row>
    <row r="67" spans="1:7" ht="13.8" x14ac:dyDescent="0.25">
      <c r="A67" s="20" t="s">
        <v>39</v>
      </c>
      <c r="B67" s="63">
        <v>0</v>
      </c>
      <c r="C67" s="63">
        <v>0</v>
      </c>
      <c r="D67" s="63">
        <v>0</v>
      </c>
      <c r="E67" s="86" t="s">
        <v>85</v>
      </c>
      <c r="F67" s="46"/>
      <c r="G67" s="22"/>
    </row>
    <row r="68" spans="1:7" ht="14.4" thickBot="1" x14ac:dyDescent="0.3">
      <c r="A68" s="21" t="s">
        <v>2</v>
      </c>
      <c r="B68" s="64">
        <f>SUM(B64:B67)</f>
        <v>1325</v>
      </c>
      <c r="C68" s="64">
        <f>SUM(C64:C67)</f>
        <v>1025</v>
      </c>
      <c r="D68" s="64">
        <f>SUM(D64:D67)</f>
        <v>1183</v>
      </c>
      <c r="E68" s="80" t="s">
        <v>115</v>
      </c>
      <c r="F68" s="46"/>
      <c r="G68" s="22"/>
    </row>
    <row r="69" spans="1:7" ht="14.4" thickTop="1" x14ac:dyDescent="0.25">
      <c r="A69" s="25"/>
      <c r="B69" s="67"/>
      <c r="C69" s="67"/>
      <c r="D69" s="67"/>
      <c r="E69" s="91"/>
      <c r="F69" s="46"/>
      <c r="G69" s="22"/>
    </row>
    <row r="70" spans="1:7" ht="13.8" x14ac:dyDescent="0.25">
      <c r="A70" s="29" t="s">
        <v>32</v>
      </c>
      <c r="B70" s="66"/>
      <c r="C70" s="66"/>
      <c r="D70" s="66"/>
      <c r="E70" s="91"/>
      <c r="F70" s="46"/>
      <c r="G70" s="22"/>
    </row>
    <row r="71" spans="1:7" ht="13.8" x14ac:dyDescent="0.25">
      <c r="A71" s="20" t="s">
        <v>44</v>
      </c>
      <c r="B71" s="62">
        <v>980</v>
      </c>
      <c r="C71" s="62">
        <v>980</v>
      </c>
      <c r="D71" s="62">
        <v>1131</v>
      </c>
      <c r="E71" s="86" t="s">
        <v>124</v>
      </c>
      <c r="F71" s="47"/>
      <c r="G71" s="22"/>
    </row>
    <row r="72" spans="1:7" ht="13.8" x14ac:dyDescent="0.25">
      <c r="A72" s="25" t="s">
        <v>87</v>
      </c>
      <c r="B72" s="62">
        <v>250</v>
      </c>
      <c r="C72" s="62">
        <v>250</v>
      </c>
      <c r="D72" s="84">
        <v>0</v>
      </c>
      <c r="E72" s="86" t="s">
        <v>85</v>
      </c>
      <c r="F72" s="47"/>
      <c r="G72" s="22"/>
    </row>
    <row r="73" spans="1:7" ht="13.8" x14ac:dyDescent="0.25">
      <c r="A73" s="20" t="s">
        <v>33</v>
      </c>
      <c r="B73" s="62">
        <v>0</v>
      </c>
      <c r="C73" s="62">
        <v>0</v>
      </c>
      <c r="D73" s="62">
        <v>0</v>
      </c>
      <c r="E73" s="86"/>
      <c r="F73" s="46"/>
      <c r="G73" s="22"/>
    </row>
    <row r="74" spans="1:7" ht="13.8" x14ac:dyDescent="0.25">
      <c r="A74" s="20" t="s">
        <v>65</v>
      </c>
      <c r="B74" s="63">
        <v>72</v>
      </c>
      <c r="C74" s="63">
        <v>70</v>
      </c>
      <c r="D74" s="63">
        <v>82</v>
      </c>
      <c r="E74" s="86"/>
      <c r="F74" s="46"/>
      <c r="G74" s="22"/>
    </row>
    <row r="75" spans="1:7" ht="13.8" x14ac:dyDescent="0.25">
      <c r="A75" s="20" t="s">
        <v>79</v>
      </c>
      <c r="B75" s="74">
        <v>0</v>
      </c>
      <c r="C75" s="74">
        <v>0</v>
      </c>
      <c r="D75" s="74">
        <v>0</v>
      </c>
      <c r="E75" s="86"/>
      <c r="F75" s="46"/>
      <c r="G75" s="22"/>
    </row>
    <row r="76" spans="1:7" ht="14.4" thickBot="1" x14ac:dyDescent="0.3">
      <c r="A76" s="21" t="s">
        <v>2</v>
      </c>
      <c r="B76" s="64">
        <f>SUM(B71:B75)</f>
        <v>1302</v>
      </c>
      <c r="C76" s="64">
        <f>SUM(C71:C75)</f>
        <v>1300</v>
      </c>
      <c r="D76" s="64">
        <f>SUM(D71:D75)</f>
        <v>1213</v>
      </c>
      <c r="E76" s="80" t="s">
        <v>116</v>
      </c>
      <c r="F76" s="46"/>
      <c r="G76" s="22"/>
    </row>
    <row r="77" spans="1:7" ht="14.4" thickTop="1" x14ac:dyDescent="0.25">
      <c r="A77" s="25"/>
      <c r="B77" s="67"/>
      <c r="C77" s="67"/>
      <c r="D77" s="67"/>
      <c r="E77" s="91"/>
      <c r="F77" s="46"/>
      <c r="G77" s="22"/>
    </row>
    <row r="78" spans="1:7" ht="13.8" x14ac:dyDescent="0.25">
      <c r="A78" s="30" t="s">
        <v>37</v>
      </c>
      <c r="B78" s="66"/>
      <c r="C78" s="66"/>
      <c r="D78" s="66"/>
      <c r="E78" s="86"/>
      <c r="F78" s="46"/>
      <c r="G78" s="22"/>
    </row>
    <row r="79" spans="1:7" ht="13.8" x14ac:dyDescent="0.25">
      <c r="A79" s="20" t="s">
        <v>68</v>
      </c>
      <c r="B79" s="62">
        <v>100</v>
      </c>
      <c r="C79" s="62">
        <v>100</v>
      </c>
      <c r="D79" s="62">
        <v>0</v>
      </c>
      <c r="E79" s="86" t="s">
        <v>125</v>
      </c>
      <c r="F79" s="46"/>
      <c r="G79" s="22"/>
    </row>
    <row r="80" spans="1:7" ht="13.8" x14ac:dyDescent="0.25">
      <c r="A80" s="20" t="s">
        <v>69</v>
      </c>
      <c r="B80" s="63">
        <v>100</v>
      </c>
      <c r="C80" s="63">
        <v>100</v>
      </c>
      <c r="D80" s="63">
        <v>0</v>
      </c>
      <c r="E80" s="86" t="s">
        <v>125</v>
      </c>
      <c r="F80" s="46"/>
      <c r="G80" s="22"/>
    </row>
    <row r="81" spans="1:7" ht="14.4" thickBot="1" x14ac:dyDescent="0.3">
      <c r="A81" s="21" t="s">
        <v>2</v>
      </c>
      <c r="B81" s="64">
        <f>SUM(B79:B80)</f>
        <v>200</v>
      </c>
      <c r="C81" s="64">
        <f>SUM(C79:C80)</f>
        <v>200</v>
      </c>
      <c r="D81" s="64">
        <f>SUM(D79:D80)</f>
        <v>0</v>
      </c>
      <c r="E81" s="80"/>
      <c r="F81" s="46"/>
      <c r="G81" s="22"/>
    </row>
    <row r="82" spans="1:7" ht="14.4" thickTop="1" x14ac:dyDescent="0.25">
      <c r="A82" s="25"/>
      <c r="B82" s="67"/>
      <c r="C82" s="67"/>
      <c r="D82" s="67"/>
      <c r="E82" s="91"/>
      <c r="F82" s="46"/>
      <c r="G82" s="22"/>
    </row>
    <row r="83" spans="1:7" ht="13.8" x14ac:dyDescent="0.25">
      <c r="A83" s="18" t="s">
        <v>38</v>
      </c>
      <c r="B83" s="62"/>
      <c r="C83" s="62"/>
      <c r="D83" s="66"/>
      <c r="E83" s="86"/>
      <c r="F83" s="46"/>
      <c r="G83" s="22"/>
    </row>
    <row r="84" spans="1:7" ht="13.8" x14ac:dyDescent="0.25">
      <c r="A84" s="20" t="s">
        <v>40</v>
      </c>
      <c r="B84" s="62">
        <v>1500</v>
      </c>
      <c r="C84" s="62">
        <v>0</v>
      </c>
      <c r="D84" s="62">
        <v>1500</v>
      </c>
      <c r="E84" s="86" t="s">
        <v>127</v>
      </c>
      <c r="F84" s="46"/>
      <c r="G84" s="22"/>
    </row>
    <row r="85" spans="1:7" ht="13.8" x14ac:dyDescent="0.25">
      <c r="A85" s="20" t="s">
        <v>41</v>
      </c>
      <c r="B85" s="62">
        <v>0</v>
      </c>
      <c r="C85" s="62">
        <v>0</v>
      </c>
      <c r="D85" s="62">
        <v>0</v>
      </c>
      <c r="E85" s="86"/>
      <c r="F85" s="46"/>
      <c r="G85" s="22"/>
    </row>
    <row r="86" spans="1:7" ht="13.8" x14ac:dyDescent="0.25">
      <c r="A86" s="20" t="s">
        <v>70</v>
      </c>
      <c r="B86" s="62">
        <v>600</v>
      </c>
      <c r="C86" s="62">
        <v>0</v>
      </c>
      <c r="D86" s="62">
        <v>0</v>
      </c>
      <c r="E86" s="86"/>
      <c r="F86" s="46"/>
      <c r="G86" s="22"/>
    </row>
    <row r="87" spans="1:7" ht="13.8" x14ac:dyDescent="0.25">
      <c r="A87" s="20" t="s">
        <v>42</v>
      </c>
      <c r="B87" s="62">
        <v>420</v>
      </c>
      <c r="C87" s="62">
        <v>0</v>
      </c>
      <c r="D87" s="62">
        <v>0</v>
      </c>
      <c r="E87" s="86"/>
      <c r="F87" s="46"/>
      <c r="G87" s="22"/>
    </row>
    <row r="88" spans="1:7" ht="13.8" x14ac:dyDescent="0.25">
      <c r="A88" s="20" t="s">
        <v>43</v>
      </c>
      <c r="B88" s="62">
        <v>200</v>
      </c>
      <c r="C88" s="62">
        <v>0</v>
      </c>
      <c r="D88" s="62">
        <v>0</v>
      </c>
      <c r="E88" s="86"/>
      <c r="F88" s="46"/>
      <c r="G88" s="22"/>
    </row>
    <row r="89" spans="1:7" ht="13.8" x14ac:dyDescent="0.25">
      <c r="A89" s="20" t="s">
        <v>44</v>
      </c>
      <c r="B89" s="62">
        <v>245</v>
      </c>
      <c r="C89" s="62">
        <v>0</v>
      </c>
      <c r="D89" s="62">
        <v>0</v>
      </c>
      <c r="E89" s="86"/>
      <c r="F89" s="47"/>
      <c r="G89" s="22"/>
    </row>
    <row r="90" spans="1:7" ht="13.8" x14ac:dyDescent="0.25">
      <c r="A90" s="20" t="s">
        <v>46</v>
      </c>
      <c r="B90" s="62">
        <v>900</v>
      </c>
      <c r="C90" s="62">
        <v>0</v>
      </c>
      <c r="D90" s="62">
        <v>0</v>
      </c>
      <c r="E90" s="86"/>
      <c r="F90" s="46"/>
      <c r="G90" s="22"/>
    </row>
    <row r="91" spans="1:7" ht="13.8" x14ac:dyDescent="0.25">
      <c r="A91" s="20" t="s">
        <v>47</v>
      </c>
      <c r="B91" s="62">
        <v>200</v>
      </c>
      <c r="C91" s="62">
        <v>0</v>
      </c>
      <c r="D91" s="62">
        <v>0</v>
      </c>
      <c r="E91" s="86"/>
      <c r="F91" s="46"/>
      <c r="G91" s="22"/>
    </row>
    <row r="92" spans="1:7" ht="13.8" x14ac:dyDescent="0.25">
      <c r="A92" s="20" t="s">
        <v>48</v>
      </c>
      <c r="B92" s="62">
        <v>0</v>
      </c>
      <c r="C92" s="62">
        <v>0</v>
      </c>
      <c r="D92" s="62">
        <v>0</v>
      </c>
      <c r="E92" s="86"/>
      <c r="F92" s="46"/>
      <c r="G92" s="22"/>
    </row>
    <row r="93" spans="1:7" ht="13.8" x14ac:dyDescent="0.25">
      <c r="A93" s="20" t="s">
        <v>49</v>
      </c>
      <c r="B93" s="63">
        <v>95</v>
      </c>
      <c r="C93" s="63">
        <v>0</v>
      </c>
      <c r="D93" s="63">
        <v>0</v>
      </c>
      <c r="E93" s="86"/>
      <c r="F93" s="46"/>
      <c r="G93" s="22"/>
    </row>
    <row r="94" spans="1:7" ht="14.4" thickBot="1" x14ac:dyDescent="0.3">
      <c r="A94" s="21" t="s">
        <v>2</v>
      </c>
      <c r="B94" s="64">
        <f>SUM(B84:B93)</f>
        <v>4160</v>
      </c>
      <c r="C94" s="64">
        <f>SUM(C84:C93)</f>
        <v>0</v>
      </c>
      <c r="D94" s="64">
        <f>SUM(D84:D93)</f>
        <v>1500</v>
      </c>
      <c r="E94" s="86"/>
      <c r="F94" s="46"/>
      <c r="G94" s="22"/>
    </row>
    <row r="95" spans="1:7" ht="14.4" thickTop="1" x14ac:dyDescent="0.25">
      <c r="A95" s="25"/>
      <c r="B95" s="67"/>
      <c r="C95" s="67"/>
      <c r="D95" s="67"/>
      <c r="E95" s="91"/>
      <c r="F95" s="46"/>
      <c r="G95" s="22"/>
    </row>
    <row r="96" spans="1:7" ht="13.8" x14ac:dyDescent="0.25">
      <c r="A96" s="30" t="s">
        <v>71</v>
      </c>
      <c r="B96" s="75"/>
      <c r="C96" s="75"/>
      <c r="D96" s="75"/>
      <c r="E96" s="86"/>
      <c r="F96" s="46"/>
      <c r="G96" s="22"/>
    </row>
    <row r="97" spans="1:7" ht="14.4" thickBot="1" x14ac:dyDescent="0.3">
      <c r="A97" s="58" t="s">
        <v>44</v>
      </c>
      <c r="B97" s="76">
        <v>204</v>
      </c>
      <c r="C97" s="76">
        <v>100</v>
      </c>
      <c r="D97" s="64">
        <v>70</v>
      </c>
      <c r="E97" s="91" t="s">
        <v>126</v>
      </c>
      <c r="F97" s="46"/>
      <c r="G97" s="22"/>
    </row>
    <row r="98" spans="1:7" ht="15" thickTop="1" thickBot="1" x14ac:dyDescent="0.3">
      <c r="A98" s="33"/>
      <c r="B98" s="77"/>
      <c r="C98" s="77"/>
      <c r="D98" s="77"/>
      <c r="E98" s="92"/>
      <c r="F98" s="55"/>
      <c r="G98" s="56"/>
    </row>
    <row r="99" spans="1:7" ht="13.8" x14ac:dyDescent="0.25">
      <c r="A99" s="19"/>
      <c r="B99" s="71"/>
      <c r="C99" s="71"/>
      <c r="D99" s="71"/>
      <c r="E99" s="93"/>
      <c r="F99" s="19"/>
      <c r="G99" s="19"/>
    </row>
    <row r="100" spans="1:7" ht="14.4" thickBot="1" x14ac:dyDescent="0.3">
      <c r="A100" s="27" t="s">
        <v>83</v>
      </c>
      <c r="B100" s="71"/>
      <c r="C100" s="71"/>
      <c r="D100" s="71"/>
      <c r="E100" s="94"/>
      <c r="F100" s="19"/>
      <c r="G100" s="19"/>
    </row>
    <row r="101" spans="1:7" ht="13.8" x14ac:dyDescent="0.25">
      <c r="A101" s="44"/>
      <c r="B101" s="78"/>
      <c r="C101" s="78"/>
      <c r="D101" s="78"/>
      <c r="E101" s="95"/>
      <c r="F101" s="19"/>
      <c r="G101" s="19"/>
    </row>
    <row r="102" spans="1:7" ht="13.8" x14ac:dyDescent="0.25">
      <c r="A102" s="25"/>
      <c r="B102" s="60" t="s">
        <v>75</v>
      </c>
      <c r="C102" s="60" t="s">
        <v>75</v>
      </c>
      <c r="D102" s="60" t="s">
        <v>81</v>
      </c>
      <c r="E102" s="85" t="s">
        <v>67</v>
      </c>
      <c r="F102" s="19"/>
      <c r="G102" s="19"/>
    </row>
    <row r="103" spans="1:7" ht="13.8" x14ac:dyDescent="0.25">
      <c r="A103" s="25"/>
      <c r="B103" s="60" t="s">
        <v>22</v>
      </c>
      <c r="C103" s="60" t="s">
        <v>106</v>
      </c>
      <c r="D103" s="60" t="s">
        <v>22</v>
      </c>
      <c r="E103" s="96"/>
      <c r="F103" s="19"/>
      <c r="G103" s="19"/>
    </row>
    <row r="104" spans="1:7" ht="13.8" x14ac:dyDescent="0.25">
      <c r="A104" s="30" t="s">
        <v>3</v>
      </c>
      <c r="B104" s="66"/>
      <c r="C104" s="66"/>
      <c r="D104" s="66"/>
      <c r="E104" s="91"/>
      <c r="F104" s="19"/>
      <c r="G104" s="19"/>
    </row>
    <row r="105" spans="1:7" ht="13.8" x14ac:dyDescent="0.25">
      <c r="A105" s="25" t="s">
        <v>50</v>
      </c>
      <c r="B105" s="62">
        <v>4531</v>
      </c>
      <c r="C105" s="62">
        <f>C34</f>
        <v>4306.16</v>
      </c>
      <c r="D105" s="84">
        <f>D34</f>
        <v>4054</v>
      </c>
      <c r="E105" s="91"/>
      <c r="F105" s="19"/>
      <c r="G105" s="19"/>
    </row>
    <row r="106" spans="1:7" ht="13.8" x14ac:dyDescent="0.25">
      <c r="A106" s="25" t="s">
        <v>53</v>
      </c>
      <c r="B106" s="62">
        <v>400</v>
      </c>
      <c r="C106" s="62">
        <f>C39</f>
        <v>400</v>
      </c>
      <c r="D106" s="62">
        <f>D39</f>
        <v>430</v>
      </c>
      <c r="E106" s="91"/>
      <c r="F106" s="19"/>
      <c r="G106" s="19"/>
    </row>
    <row r="107" spans="1:7" ht="13.8" x14ac:dyDescent="0.25">
      <c r="A107" s="25" t="s">
        <v>51</v>
      </c>
      <c r="B107" s="62">
        <v>9029.9</v>
      </c>
      <c r="C107" s="62">
        <f>C49</f>
        <v>7114</v>
      </c>
      <c r="D107" s="84">
        <f>D49</f>
        <v>8840</v>
      </c>
      <c r="E107" s="91" t="s">
        <v>105</v>
      </c>
      <c r="F107" s="19"/>
      <c r="G107" s="19"/>
    </row>
    <row r="108" spans="1:7" ht="13.8" x14ac:dyDescent="0.25">
      <c r="A108" s="25" t="s">
        <v>52</v>
      </c>
      <c r="B108" s="62">
        <v>35</v>
      </c>
      <c r="C108" s="62">
        <f>C61</f>
        <v>32</v>
      </c>
      <c r="D108" s="62">
        <f>D61</f>
        <v>36</v>
      </c>
      <c r="E108" s="97"/>
      <c r="F108" s="19"/>
      <c r="G108" s="19"/>
    </row>
    <row r="109" spans="1:7" ht="13.8" x14ac:dyDescent="0.25">
      <c r="A109" s="25" t="s">
        <v>55</v>
      </c>
      <c r="B109" s="62">
        <v>1325</v>
      </c>
      <c r="C109" s="62">
        <f>C68</f>
        <v>1025</v>
      </c>
      <c r="D109" s="84">
        <f>D68</f>
        <v>1183</v>
      </c>
      <c r="E109" s="91"/>
      <c r="F109" s="19"/>
      <c r="G109" s="19"/>
    </row>
    <row r="110" spans="1:7" ht="13.8" x14ac:dyDescent="0.25">
      <c r="A110" s="25" t="s">
        <v>54</v>
      </c>
      <c r="B110" s="62">
        <v>1302</v>
      </c>
      <c r="C110" s="62">
        <v>1230</v>
      </c>
      <c r="D110" s="84">
        <v>1213</v>
      </c>
      <c r="E110" s="91"/>
      <c r="F110" s="19"/>
      <c r="G110" s="19"/>
    </row>
    <row r="111" spans="1:7" ht="13.8" x14ac:dyDescent="0.25">
      <c r="A111" s="25" t="s">
        <v>56</v>
      </c>
      <c r="B111" s="62">
        <v>200</v>
      </c>
      <c r="C111" s="62">
        <f>C81</f>
        <v>200</v>
      </c>
      <c r="D111" s="84">
        <f>D81</f>
        <v>0</v>
      </c>
      <c r="E111" s="91"/>
      <c r="F111" s="19"/>
      <c r="G111" s="19"/>
    </row>
    <row r="112" spans="1:7" ht="13.8" x14ac:dyDescent="0.25">
      <c r="A112" s="25" t="s">
        <v>8</v>
      </c>
      <c r="B112" s="62">
        <v>4160</v>
      </c>
      <c r="C112" s="62">
        <f>C94</f>
        <v>0</v>
      </c>
      <c r="D112" s="62">
        <f>D94</f>
        <v>1500</v>
      </c>
      <c r="E112" s="91"/>
      <c r="F112" s="19"/>
      <c r="G112" s="19"/>
    </row>
    <row r="113" spans="1:7" ht="13.8" x14ac:dyDescent="0.25">
      <c r="A113" s="25" t="s">
        <v>66</v>
      </c>
      <c r="B113" s="63">
        <v>204</v>
      </c>
      <c r="C113" s="63">
        <f>C97</f>
        <v>100</v>
      </c>
      <c r="D113" s="105">
        <f>D97</f>
        <v>70</v>
      </c>
      <c r="E113" s="91"/>
      <c r="F113" s="19"/>
      <c r="G113" s="19"/>
    </row>
    <row r="114" spans="1:7" ht="14.4" thickBot="1" x14ac:dyDescent="0.3">
      <c r="A114" s="32" t="s">
        <v>13</v>
      </c>
      <c r="B114" s="64">
        <f>SUM(B105:B113)</f>
        <v>21186.9</v>
      </c>
      <c r="C114" s="64">
        <f>SUM(C105:C113)</f>
        <v>14407.16</v>
      </c>
      <c r="D114" s="64">
        <f>SUM(D105:D113)</f>
        <v>17326</v>
      </c>
      <c r="E114" s="91"/>
      <c r="F114" s="19"/>
      <c r="G114" s="19"/>
    </row>
    <row r="115" spans="1:7" ht="14.4" thickTop="1" x14ac:dyDescent="0.25">
      <c r="A115" s="82" t="s">
        <v>109</v>
      </c>
      <c r="B115" s="65">
        <v>17026.900000000001</v>
      </c>
      <c r="C115" s="65"/>
      <c r="D115" s="65"/>
      <c r="E115" s="91"/>
      <c r="F115" s="19"/>
      <c r="G115" s="19"/>
    </row>
    <row r="116" spans="1:7" ht="13.8" x14ac:dyDescent="0.25">
      <c r="A116" s="25"/>
      <c r="B116" s="66"/>
      <c r="C116" s="66"/>
      <c r="D116" s="66"/>
      <c r="E116" s="91"/>
      <c r="F116" s="19"/>
      <c r="G116" s="19"/>
    </row>
    <row r="117" spans="1:7" ht="13.8" x14ac:dyDescent="0.25">
      <c r="A117" s="30" t="s">
        <v>4</v>
      </c>
      <c r="B117" s="66"/>
      <c r="C117" s="66"/>
      <c r="D117" s="66"/>
      <c r="E117" s="86"/>
      <c r="F117" s="19"/>
      <c r="G117" s="19"/>
    </row>
    <row r="118" spans="1:7" ht="13.8" x14ac:dyDescent="0.25">
      <c r="A118" s="25" t="s">
        <v>5</v>
      </c>
      <c r="B118" s="62">
        <v>55</v>
      </c>
      <c r="C118" s="62">
        <v>55</v>
      </c>
      <c r="D118" s="62">
        <v>55</v>
      </c>
      <c r="E118" s="86"/>
      <c r="F118" s="19"/>
      <c r="G118" s="19"/>
    </row>
    <row r="119" spans="1:7" ht="12" customHeight="1" x14ac:dyDescent="0.25">
      <c r="A119" s="25" t="s">
        <v>57</v>
      </c>
      <c r="B119" s="62">
        <v>125</v>
      </c>
      <c r="C119" s="62">
        <v>125</v>
      </c>
      <c r="D119" s="62">
        <v>155</v>
      </c>
      <c r="E119" s="91"/>
      <c r="F119" s="19"/>
      <c r="G119" s="19"/>
    </row>
    <row r="120" spans="1:7" ht="11.25" customHeight="1" x14ac:dyDescent="0.25">
      <c r="A120" s="25" t="s">
        <v>6</v>
      </c>
      <c r="B120" s="62">
        <v>0</v>
      </c>
      <c r="C120" s="62">
        <v>0</v>
      </c>
      <c r="D120" s="62">
        <v>0</v>
      </c>
      <c r="E120" s="91"/>
      <c r="F120" s="19"/>
      <c r="G120" s="19"/>
    </row>
    <row r="121" spans="1:7" ht="13.8" x14ac:dyDescent="0.25">
      <c r="A121" s="25" t="s">
        <v>19</v>
      </c>
      <c r="B121" s="62">
        <v>500</v>
      </c>
      <c r="C121" s="62">
        <v>500</v>
      </c>
      <c r="D121" s="62">
        <v>500</v>
      </c>
      <c r="E121" s="91"/>
      <c r="F121" s="19"/>
      <c r="G121" s="19"/>
    </row>
    <row r="122" spans="1:7" ht="13.8" x14ac:dyDescent="0.25">
      <c r="A122" s="25" t="s">
        <v>58</v>
      </c>
      <c r="B122" s="63">
        <v>0</v>
      </c>
      <c r="C122" s="63">
        <v>0</v>
      </c>
      <c r="D122" s="63">
        <v>0</v>
      </c>
      <c r="E122" s="91"/>
      <c r="F122" s="19"/>
      <c r="G122" s="19"/>
    </row>
    <row r="123" spans="1:7" ht="14.4" thickBot="1" x14ac:dyDescent="0.3">
      <c r="A123" s="32"/>
      <c r="B123" s="64">
        <f>SUM(B118:B122)</f>
        <v>680</v>
      </c>
      <c r="C123" s="64">
        <f>SUM(C118:C122)</f>
        <v>680</v>
      </c>
      <c r="D123" s="64">
        <f>SUM(D118:D122)</f>
        <v>710</v>
      </c>
      <c r="E123" s="91"/>
      <c r="F123" s="19"/>
      <c r="G123" s="19"/>
    </row>
    <row r="124" spans="1:7" ht="14.4" thickTop="1" x14ac:dyDescent="0.25">
      <c r="A124" s="32" t="s">
        <v>14</v>
      </c>
      <c r="B124" s="65">
        <v>20506.900000000001</v>
      </c>
      <c r="C124" s="65">
        <f>C114-C123</f>
        <v>13727.16</v>
      </c>
      <c r="D124" s="65">
        <f>D114-D123</f>
        <v>16616</v>
      </c>
      <c r="E124" s="91"/>
      <c r="F124" s="19"/>
      <c r="G124" s="19"/>
    </row>
    <row r="125" spans="1:7" ht="14.4" thickBot="1" x14ac:dyDescent="0.3">
      <c r="A125" s="33" t="s">
        <v>110</v>
      </c>
      <c r="B125" s="99">
        <v>16346.9</v>
      </c>
      <c r="C125" s="79"/>
      <c r="D125" s="98"/>
      <c r="E125" s="100" t="s">
        <v>128</v>
      </c>
      <c r="F125" s="19"/>
      <c r="G125" s="19"/>
    </row>
    <row r="126" spans="1:7" ht="13.8" x14ac:dyDescent="0.25">
      <c r="A126" s="19"/>
      <c r="B126" s="71"/>
      <c r="C126" s="71"/>
      <c r="D126" s="71"/>
      <c r="E126" s="71"/>
      <c r="F126" s="19"/>
      <c r="G126" s="19"/>
    </row>
    <row r="127" spans="1:7" ht="13.8" x14ac:dyDescent="0.25">
      <c r="A127" s="19"/>
      <c r="B127" s="71"/>
      <c r="C127" s="71"/>
      <c r="D127" s="71"/>
      <c r="E127" s="71"/>
      <c r="F127" s="19"/>
      <c r="G127" s="19"/>
    </row>
    <row r="128" spans="1:7" ht="10.5" customHeight="1" thickBot="1" x14ac:dyDescent="0.3">
      <c r="A128" s="19"/>
      <c r="B128" s="71"/>
      <c r="C128" s="71"/>
      <c r="D128" s="71"/>
      <c r="E128" s="71"/>
      <c r="F128" s="19"/>
      <c r="G128" s="19"/>
    </row>
    <row r="129" spans="1:7" ht="15" customHeight="1" x14ac:dyDescent="0.25">
      <c r="A129" s="34" t="s">
        <v>111</v>
      </c>
      <c r="B129" s="72"/>
      <c r="C129" s="71"/>
      <c r="D129" s="71"/>
      <c r="E129" s="71"/>
      <c r="F129" s="19"/>
      <c r="G129" s="19"/>
    </row>
    <row r="130" spans="1:7" ht="15" customHeight="1" x14ac:dyDescent="0.25">
      <c r="A130" s="59"/>
      <c r="B130" s="73"/>
      <c r="C130" s="71"/>
      <c r="D130" s="71"/>
      <c r="E130" s="71"/>
      <c r="F130" s="19"/>
      <c r="G130" s="19"/>
    </row>
    <row r="131" spans="1:7" ht="13.5" customHeight="1" x14ac:dyDescent="0.25">
      <c r="A131" s="35" t="s">
        <v>112</v>
      </c>
      <c r="B131" s="62">
        <v>16616</v>
      </c>
      <c r="C131" s="71"/>
      <c r="D131" s="71"/>
      <c r="E131" s="71"/>
      <c r="F131" s="19"/>
      <c r="G131" s="19"/>
    </row>
    <row r="132" spans="1:7" ht="13.8" x14ac:dyDescent="0.25">
      <c r="A132" s="36"/>
      <c r="B132" s="66"/>
      <c r="C132" s="71"/>
      <c r="D132" s="71"/>
      <c r="E132" s="71"/>
      <c r="F132" s="19"/>
      <c r="G132" s="19"/>
    </row>
    <row r="133" spans="1:7" ht="14.4" thickBot="1" x14ac:dyDescent="0.3">
      <c r="A133" s="37" t="s">
        <v>80</v>
      </c>
      <c r="B133" s="99">
        <v>16616</v>
      </c>
      <c r="C133" s="71"/>
      <c r="D133" s="71"/>
      <c r="E133" s="70"/>
      <c r="F133" s="19"/>
      <c r="G133" s="19"/>
    </row>
    <row r="134" spans="1:7" ht="13.8" x14ac:dyDescent="0.25">
      <c r="A134" s="19"/>
      <c r="B134" s="71"/>
      <c r="C134" s="71"/>
      <c r="D134" s="71"/>
      <c r="E134" s="71"/>
      <c r="F134" s="19"/>
      <c r="G134" s="19"/>
    </row>
    <row r="135" spans="1:7" ht="13.8" x14ac:dyDescent="0.25">
      <c r="A135" s="19"/>
      <c r="B135" s="71"/>
      <c r="C135" s="71"/>
      <c r="D135" s="71"/>
      <c r="E135" s="71"/>
      <c r="F135" s="19"/>
      <c r="G135" s="19"/>
    </row>
    <row r="136" spans="1:7" ht="14.4" thickBot="1" x14ac:dyDescent="0.3">
      <c r="A136" s="19" t="s">
        <v>117</v>
      </c>
      <c r="B136" s="71"/>
      <c r="C136" s="71" t="s">
        <v>118</v>
      </c>
      <c r="D136" s="71" t="s">
        <v>119</v>
      </c>
      <c r="E136" s="71"/>
      <c r="F136" s="19"/>
      <c r="G136" s="19"/>
    </row>
    <row r="137" spans="1:7" ht="13.8" x14ac:dyDescent="0.25">
      <c r="A137" s="38" t="s">
        <v>62</v>
      </c>
      <c r="B137" s="106">
        <v>16034</v>
      </c>
      <c r="C137" s="93">
        <v>190.48</v>
      </c>
      <c r="D137" s="107">
        <v>84.17</v>
      </c>
      <c r="E137" s="108"/>
      <c r="F137" s="31"/>
      <c r="G137" s="19"/>
    </row>
    <row r="138" spans="1:7" ht="13.8" x14ac:dyDescent="0.25">
      <c r="A138" s="31" t="s">
        <v>75</v>
      </c>
      <c r="B138" s="109">
        <v>16347</v>
      </c>
      <c r="C138" s="71">
        <v>188.46</v>
      </c>
      <c r="D138" s="110">
        <v>86.73</v>
      </c>
      <c r="E138" s="89"/>
      <c r="F138" s="31"/>
      <c r="G138" s="19"/>
    </row>
    <row r="139" spans="1:7" ht="14.4" thickBot="1" x14ac:dyDescent="0.3">
      <c r="A139" s="101" t="s">
        <v>81</v>
      </c>
      <c r="B139" s="102">
        <v>16616</v>
      </c>
      <c r="C139" s="103">
        <v>189.32</v>
      </c>
      <c r="D139" s="104">
        <v>87.77</v>
      </c>
      <c r="E139" s="111"/>
      <c r="F139" s="31"/>
      <c r="G139" s="39"/>
    </row>
    <row r="140" spans="1:7" ht="14.4" thickBot="1" x14ac:dyDescent="0.3">
      <c r="A140" s="19"/>
      <c r="B140" s="71"/>
      <c r="C140" s="71"/>
      <c r="D140" s="71"/>
      <c r="E140" s="71"/>
      <c r="F140" s="19"/>
      <c r="G140" s="39"/>
    </row>
    <row r="141" spans="1:7" ht="13.8" x14ac:dyDescent="0.25">
      <c r="A141" s="40" t="s">
        <v>12</v>
      </c>
      <c r="B141" s="112"/>
      <c r="C141" s="78"/>
      <c r="D141" s="78"/>
      <c r="E141" s="113"/>
      <c r="F141" s="19"/>
      <c r="G141" s="19"/>
    </row>
    <row r="142" spans="1:7" ht="13.8" x14ac:dyDescent="0.25">
      <c r="A142" s="20" t="s">
        <v>59</v>
      </c>
      <c r="B142" s="62"/>
      <c r="C142" s="62"/>
      <c r="D142" s="62"/>
      <c r="E142" s="86"/>
      <c r="F142" s="19"/>
      <c r="G142" s="19"/>
    </row>
    <row r="143" spans="1:7" ht="14.4" thickBot="1" x14ac:dyDescent="0.3">
      <c r="A143" s="41"/>
      <c r="B143" s="98"/>
      <c r="C143" s="98"/>
      <c r="D143" s="98"/>
      <c r="E143" s="114"/>
      <c r="F143" s="19"/>
      <c r="G143" s="19"/>
    </row>
    <row r="144" spans="1:7" ht="13.8" x14ac:dyDescent="0.25">
      <c r="A144" s="19"/>
      <c r="B144" s="19"/>
      <c r="C144" s="19"/>
      <c r="D144" s="19"/>
      <c r="E144" s="19"/>
      <c r="F144" s="19"/>
      <c r="G144" s="19"/>
    </row>
    <row r="145" spans="1:8" ht="13.8" x14ac:dyDescent="0.25">
      <c r="A145" s="19"/>
      <c r="B145" s="19"/>
      <c r="C145" s="19"/>
      <c r="D145" s="19"/>
      <c r="E145" s="19"/>
      <c r="F145" s="19"/>
      <c r="G145" s="19"/>
    </row>
    <row r="152" spans="1:8" ht="14.25" customHeight="1" x14ac:dyDescent="0.25"/>
    <row r="154" spans="1:8" ht="13.8" x14ac:dyDescent="0.25">
      <c r="G154" s="15"/>
      <c r="H154" s="14"/>
    </row>
    <row r="156" spans="1:8" x14ac:dyDescent="0.25">
      <c r="G156" s="16"/>
    </row>
    <row r="172" spans="1:1" x14ac:dyDescent="0.25">
      <c r="A172" s="10"/>
    </row>
    <row r="173" spans="1:1" x14ac:dyDescent="0.25">
      <c r="A173" s="2"/>
    </row>
    <row r="174" spans="1:1" x14ac:dyDescent="0.25">
      <c r="A174" s="9"/>
    </row>
    <row r="175" spans="1:1" x14ac:dyDescent="0.25">
      <c r="A175" s="2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6" fitToWidth="0" orientation="landscape" r:id="rId1"/>
  <headerFooter alignWithMargins="0">
    <oddFooter>&amp;CDraft Budget 2023/24 for PC 180123&amp;R&amp;P</oddFooter>
  </headerFooter>
  <rowBreaks count="4" manualBreakCount="4">
    <brk id="55" max="6" man="1"/>
    <brk id="98" max="6" man="1"/>
    <brk id="145" max="10" man="1"/>
    <brk id="153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opLeftCell="A7" workbookViewId="0">
      <selection activeCell="A36" sqref="A36"/>
    </sheetView>
  </sheetViews>
  <sheetFormatPr defaultRowHeight="13.2" x14ac:dyDescent="0.25"/>
  <cols>
    <col min="1" max="1" width="23.5546875" customWidth="1"/>
    <col min="2" max="2" width="0.109375" customWidth="1"/>
    <col min="3" max="3" width="9.109375" hidden="1" customWidth="1"/>
  </cols>
  <sheetData>
    <row r="1" spans="1:9" ht="15.6" x14ac:dyDescent="0.3">
      <c r="A1" s="7"/>
      <c r="B1" s="7"/>
      <c r="C1" s="7"/>
      <c r="D1" s="7"/>
    </row>
    <row r="3" spans="1:9" x14ac:dyDescent="0.25">
      <c r="A3" s="4"/>
      <c r="B3" s="4"/>
      <c r="C3" s="4"/>
      <c r="D3" s="3"/>
      <c r="E3" s="3"/>
      <c r="F3" s="3"/>
      <c r="G3" s="3"/>
      <c r="H3" s="3"/>
      <c r="I3" s="3"/>
    </row>
    <row r="4" spans="1:9" x14ac:dyDescent="0.25">
      <c r="A4" s="4"/>
      <c r="B4" s="4"/>
      <c r="C4" s="4"/>
      <c r="D4" s="3"/>
      <c r="E4" s="3"/>
      <c r="F4" s="3"/>
      <c r="G4" s="3"/>
      <c r="H4" s="3"/>
      <c r="I4" s="3"/>
    </row>
    <row r="5" spans="1:9" x14ac:dyDescent="0.25">
      <c r="A5" s="5"/>
      <c r="B5" s="5"/>
      <c r="C5" s="5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5"/>
      <c r="B7" s="5"/>
      <c r="C7" s="5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5" spans="1:9" x14ac:dyDescent="0.25">
      <c r="A25" s="2"/>
    </row>
    <row r="26" spans="1:9" x14ac:dyDescent="0.25">
      <c r="A26" s="2"/>
    </row>
    <row r="27" spans="1:9" x14ac:dyDescent="0.25">
      <c r="A27" s="2"/>
    </row>
    <row r="30" spans="1:9" x14ac:dyDescent="0.25">
      <c r="A30" s="2"/>
    </row>
    <row r="31" spans="1:9" x14ac:dyDescent="0.25">
      <c r="A31" s="2"/>
    </row>
    <row r="33" spans="1:7" x14ac:dyDescent="0.25">
      <c r="A33" s="2"/>
    </row>
    <row r="34" spans="1:7" x14ac:dyDescent="0.25">
      <c r="A34" s="2"/>
      <c r="B34" s="6"/>
      <c r="C34" s="6"/>
      <c r="D34" s="6"/>
      <c r="E34" s="6"/>
      <c r="F34" s="6"/>
      <c r="G34" s="6"/>
    </row>
    <row r="35" spans="1:7" x14ac:dyDescent="0.25">
      <c r="A35" s="8"/>
      <c r="B35" s="6"/>
      <c r="C35" s="6"/>
      <c r="D35" s="6"/>
      <c r="E35" s="6"/>
      <c r="F35" s="6"/>
      <c r="G35" s="6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>
    <oddFooter>&amp;LVillage Hall Budget 2004/05&amp;C&amp;P&amp;R&amp;D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Anderson-Dungar</dc:creator>
  <cp:lastModifiedBy>Village Clerk</cp:lastModifiedBy>
  <cp:lastPrinted>2022-11-11T15:16:52Z</cp:lastPrinted>
  <dcterms:created xsi:type="dcterms:W3CDTF">1999-11-01T15:53:13Z</dcterms:created>
  <dcterms:modified xsi:type="dcterms:W3CDTF">2023-01-19T14:15:06Z</dcterms:modified>
</cp:coreProperties>
</file>